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orbitals\jmol-new\Dipole\fclma\"/>
    </mc:Choice>
  </mc:AlternateContent>
  <xr:revisionPtr revIDLastSave="0" documentId="13_ncr:1_{405B6BB2-9629-43B3-A9F5-1829AD6765E9}" xr6:coauthVersionLast="47" xr6:coauthVersionMax="47" xr10:uidLastSave="{00000000-0000-0000-0000-000000000000}"/>
  <bookViews>
    <workbookView xWindow="5066" yWindow="943" windowWidth="24900" windowHeight="14606" xr2:uid="{F1163D48-D7BC-4294-A0EA-999C3F549603}"/>
  </bookViews>
  <sheets>
    <sheet name="Sheet1" sheetId="1" r:id="rId1"/>
  </sheets>
  <definedNames>
    <definedName name="_xlnm.Print_Area" localSheetId="0">Sheet1!$A$1:$I$38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E34" i="1"/>
  <c r="C34" i="1"/>
  <c r="C14" i="1"/>
  <c r="C16" i="1" s="1"/>
  <c r="D14" i="1"/>
  <c r="E14" i="1"/>
  <c r="D13" i="1"/>
  <c r="E13" i="1"/>
  <c r="C13" i="1"/>
  <c r="C18" i="1" l="1"/>
  <c r="C23" i="1" s="1"/>
  <c r="C19" i="1"/>
  <c r="C24" i="1" s="1"/>
  <c r="E16" i="1"/>
  <c r="D16" i="1"/>
  <c r="F36" i="1" l="1"/>
  <c r="B36" i="1"/>
  <c r="D18" i="1"/>
  <c r="D23" i="1" s="1"/>
  <c r="D19" i="1"/>
  <c r="D24" i="1" s="1"/>
  <c r="E19" i="1"/>
  <c r="E24" i="1" s="1"/>
  <c r="H36" i="1" s="1"/>
  <c r="E18" i="1"/>
  <c r="E23" i="1" s="1"/>
  <c r="G36" i="1" l="1"/>
  <c r="D36" i="1"/>
  <c r="C36" i="1"/>
  <c r="B38" i="1" l="1"/>
</calcChain>
</file>

<file path=xl/sharedStrings.xml><?xml version="1.0" encoding="utf-8"?>
<sst xmlns="http://schemas.openxmlformats.org/spreadsheetml/2006/main" count="40" uniqueCount="32">
  <si>
    <t>middle</t>
  </si>
  <si>
    <t>x</t>
  </si>
  <si>
    <t>y</t>
  </si>
  <si>
    <t>z</t>
  </si>
  <si>
    <t>/2</t>
  </si>
  <si>
    <t>+end</t>
  </si>
  <si>
    <t>-end</t>
  </si>
  <si>
    <t>};</t>
  </si>
  <si>
    <t>C</t>
  </si>
  <si>
    <t>N</t>
  </si>
  <si>
    <t>H</t>
  </si>
  <si>
    <t>F</t>
  </si>
  <si>
    <t>Cl</t>
  </si>
  <si>
    <t>dipole dip width 0.2 {</t>
  </si>
  <si>
    <t xml:space="preserve">} { </t>
  </si>
  <si>
    <t>move middl to origin</t>
  </si>
  <si>
    <t>negative of ORCA dipole xyz</t>
  </si>
  <si>
    <t xml:space="preserve">jmol dipole command </t>
  </si>
  <si>
    <t>ave</t>
  </si>
  <si>
    <t>This is a spreadsheet to create a jmol dipole command given</t>
  </si>
  <si>
    <t>John W. Keller, University of Alaska Fairbanks</t>
  </si>
  <si>
    <t>Department of Chemistry and Biochemistry</t>
  </si>
  <si>
    <t>the cartesian coordinates of the dipole as calculated by ORCA v 5</t>
  </si>
  <si>
    <t>enter the dipole coor here</t>
  </si>
  <si>
    <t>cartesian center (from below)</t>
  </si>
  <si>
    <t>move dipole to cartisian center</t>
  </si>
  <si>
    <t>molecule cartesian center</t>
  </si>
  <si>
    <t>https://chemapps.stolaf.edu/jmol/docs/</t>
  </si>
  <si>
    <t>x 8 (or webmo x2.5)</t>
  </si>
  <si>
    <t>jwkeller@alaska.edu</t>
  </si>
  <si>
    <t>12/8/2023</t>
  </si>
  <si>
    <t>Jmol documentation website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</si>
</sst>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4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2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1"/>
    <xf numFmtId="2" fontId="0" fillId="2" borderId="0" xfId="0" applyNumberFormat="1" applyFill="1"/>
    <xf numFmtId="0" fontId="6" fillId="0" borderId="0" xfId="0" applyFont="1"/>
    <xf numFmtId="0" fontId="2" fillId="0" borderId="0" xfId="0" applyFont="1" applyAlignment="1"/>
    <xf numFmtId="0" fontId="4" fillId="0" borderId="0" xfId="0" applyFont="1" applyAlignment="1">
      <alignment wrapText="1"/>
    </xf>
    <xf numFmtId="15" fontId="0" fillId="0" borderId="0" xfId="0" quotePrefix="1" applyNumberFormat="1" applyFont="1" applyAlignment="1">
      <alignment horizontal="left"/>
    </xf>
    <xf numFmtId="0" fontId="0" fillId="0" borderId="0" xfId="0" applyFont="1"/>
    <xf numFmtId="0" fontId="0" fillId="2" borderId="0" xfId="0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wkeller@alaska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E87C8-26E6-4435-9367-3CB7DD4D0296}">
  <dimension ref="A1:P40"/>
  <sheetViews>
    <sheetView showFormulas="1" tabSelected="1" zoomScale="70" zoomScaleNormal="70" workbookViewId="0">
      <selection activeCell="B43" sqref="B43"/>
    </sheetView>
  </sheetViews>
  <sheetFormatPr defaultRowHeight="14.6" x14ac:dyDescent="0.4"/>
  <cols>
    <col min="1" max="1" width="16.765625" customWidth="1"/>
    <col min="2" max="2" width="30.53515625" customWidth="1"/>
    <col min="3" max="3" width="10.15234375" customWidth="1"/>
    <col min="4" max="4" width="10.07421875" customWidth="1"/>
    <col min="5" max="5" width="8.3046875" customWidth="1"/>
    <col min="6" max="6" width="4.61328125" customWidth="1"/>
    <col min="7" max="7" width="3.4609375" customWidth="1"/>
    <col min="8" max="8" width="3.765625" customWidth="1"/>
    <col min="9" max="9" width="2.84375" style="1" customWidth="1"/>
    <col min="10" max="10" width="5" style="1" bestFit="1" customWidth="1"/>
    <col min="11" max="11" width="4.3828125" style="1" bestFit="1" customWidth="1"/>
    <col min="12" max="12" width="3" style="1" bestFit="1" customWidth="1"/>
    <col min="13" max="13" width="5" style="1" bestFit="1" customWidth="1"/>
    <col min="14" max="14" width="4.3828125" style="1" bestFit="1" customWidth="1"/>
    <col min="15" max="15" width="5" style="1" bestFit="1" customWidth="1"/>
    <col min="16" max="16" width="2" style="1" bestFit="1" customWidth="1"/>
    <col min="17" max="17" width="61.3828125" customWidth="1"/>
  </cols>
  <sheetData>
    <row r="1" spans="1:15" x14ac:dyDescent="0.4">
      <c r="A1" s="23" t="s">
        <v>30</v>
      </c>
    </row>
    <row r="2" spans="1:15" x14ac:dyDescent="0.4">
      <c r="A2" s="24" t="s">
        <v>20</v>
      </c>
    </row>
    <row r="3" spans="1:15" x14ac:dyDescent="0.4">
      <c r="A3" s="24" t="s">
        <v>21</v>
      </c>
    </row>
    <row r="4" spans="1:15" x14ac:dyDescent="0.4">
      <c r="A4" s="18" t="s">
        <v>29</v>
      </c>
    </row>
    <row r="6" spans="1:15" ht="40.75" customHeight="1" x14ac:dyDescent="0.45">
      <c r="A6" s="22" t="s">
        <v>19</v>
      </c>
    </row>
    <row r="7" spans="1:15" ht="33.450000000000003" customHeight="1" x14ac:dyDescent="0.45">
      <c r="A7" s="22" t="s">
        <v>22</v>
      </c>
    </row>
    <row r="8" spans="1:15" ht="33" customHeight="1" x14ac:dyDescent="0.45">
      <c r="A8" s="22" t="s">
        <v>31</v>
      </c>
      <c r="B8" s="17" t="s">
        <v>27</v>
      </c>
    </row>
    <row r="9" spans="1:15" x14ac:dyDescent="0.4">
      <c r="C9" s="1" t="s">
        <v>1</v>
      </c>
      <c r="D9" s="1" t="s">
        <v>2</v>
      </c>
      <c r="E9" s="1" t="s">
        <v>3</v>
      </c>
    </row>
    <row r="10" spans="1:15" x14ac:dyDescent="0.4">
      <c r="A10" s="9" t="s">
        <v>23</v>
      </c>
      <c r="C10" s="4">
        <v>0</v>
      </c>
      <c r="D10" s="4">
        <v>0</v>
      </c>
      <c r="E10" s="4">
        <v>0</v>
      </c>
      <c r="F10" s="2" t="s">
        <v>5</v>
      </c>
    </row>
    <row r="11" spans="1:15" x14ac:dyDescent="0.4">
      <c r="A11" s="9" t="s">
        <v>16</v>
      </c>
      <c r="C11" s="4">
        <v>-0.65</v>
      </c>
      <c r="D11" s="4">
        <v>0.39</v>
      </c>
      <c r="E11" s="4">
        <v>-0.57999999999999996</v>
      </c>
      <c r="F11" s="2" t="s">
        <v>6</v>
      </c>
      <c r="I11" s="8"/>
      <c r="J11" s="8"/>
      <c r="K11" s="8"/>
      <c r="L11" s="8"/>
      <c r="M11" s="8"/>
      <c r="N11" s="8"/>
      <c r="O11" s="8"/>
    </row>
    <row r="12" spans="1:15" x14ac:dyDescent="0.4">
      <c r="A12" s="9"/>
      <c r="C12" s="4"/>
      <c r="D12" s="4"/>
      <c r="E12" s="4"/>
    </row>
    <row r="13" spans="1:15" x14ac:dyDescent="0.4">
      <c r="A13" s="9" t="s">
        <v>28</v>
      </c>
      <c r="B13" s="4">
        <v>8</v>
      </c>
      <c r="C13" s="4">
        <f>C10*$B$13</f>
        <v>0</v>
      </c>
      <c r="D13" s="4">
        <f t="shared" ref="D13:E13" si="0">D10*$B$13</f>
        <v>0</v>
      </c>
      <c r="E13" s="4">
        <f t="shared" si="0"/>
        <v>0</v>
      </c>
      <c r="F13" s="2" t="s">
        <v>5</v>
      </c>
    </row>
    <row r="14" spans="1:15" x14ac:dyDescent="0.4">
      <c r="A14" s="9"/>
      <c r="B14" s="1"/>
      <c r="C14" s="4">
        <f>C11*$B$13</f>
        <v>-5.2</v>
      </c>
      <c r="D14" s="4">
        <f>D11*$B$13</f>
        <v>3.12</v>
      </c>
      <c r="E14" s="4">
        <f>E11*$B$13</f>
        <v>-4.6399999999999997</v>
      </c>
      <c r="F14" s="2" t="s">
        <v>6</v>
      </c>
      <c r="I14" s="4"/>
      <c r="J14" s="4"/>
      <c r="K14" s="4"/>
      <c r="L14" s="4"/>
      <c r="M14" s="4"/>
      <c r="N14" s="4"/>
      <c r="O14" s="4"/>
    </row>
    <row r="15" spans="1:15" x14ac:dyDescent="0.4">
      <c r="A15" s="9"/>
      <c r="B15" s="1"/>
      <c r="C15" s="4"/>
      <c r="D15" s="4"/>
      <c r="E15" s="4"/>
    </row>
    <row r="16" spans="1:15" x14ac:dyDescent="0.4">
      <c r="A16" s="9" t="s">
        <v>0</v>
      </c>
      <c r="B16" s="3" t="s">
        <v>4</v>
      </c>
      <c r="C16" s="4">
        <f>C14/2</f>
        <v>-2.6</v>
      </c>
      <c r="D16" s="4">
        <f>D14/2</f>
        <v>1.56</v>
      </c>
      <c r="E16" s="4">
        <f>E14/2</f>
        <v>-2.3199999999999998</v>
      </c>
      <c r="F16" s="2"/>
    </row>
    <row r="17" spans="1:15" x14ac:dyDescent="0.4">
      <c r="A17" s="9"/>
      <c r="C17" s="4"/>
      <c r="D17" s="4"/>
      <c r="E17" s="4"/>
    </row>
    <row r="18" spans="1:15" x14ac:dyDescent="0.4">
      <c r="A18" s="9" t="s">
        <v>15</v>
      </c>
      <c r="C18" s="4">
        <f>C13-C16</f>
        <v>2.6</v>
      </c>
      <c r="D18" s="4">
        <f>D13-D16</f>
        <v>-1.56</v>
      </c>
      <c r="E18" s="4">
        <f>E13-E16</f>
        <v>2.3199999999999998</v>
      </c>
      <c r="F18" s="2" t="s">
        <v>5</v>
      </c>
    </row>
    <row r="19" spans="1:15" x14ac:dyDescent="0.4">
      <c r="A19" s="9"/>
      <c r="C19" s="4">
        <f>C14-C16</f>
        <v>-2.6</v>
      </c>
      <c r="D19" s="4">
        <f>D14-D16</f>
        <v>1.56</v>
      </c>
      <c r="E19" s="4">
        <f>E14-E16</f>
        <v>-2.3199999999999998</v>
      </c>
      <c r="F19" s="2" t="s">
        <v>6</v>
      </c>
      <c r="I19" s="4"/>
      <c r="J19" s="4"/>
      <c r="K19" s="4"/>
      <c r="L19" s="4"/>
      <c r="M19" s="4"/>
      <c r="N19" s="4"/>
      <c r="O19" s="4"/>
    </row>
    <row r="20" spans="1:15" x14ac:dyDescent="0.4">
      <c r="A20" s="9"/>
      <c r="C20" s="6"/>
      <c r="D20" s="6"/>
      <c r="E20" s="6"/>
    </row>
    <row r="21" spans="1:15" x14ac:dyDescent="0.4">
      <c r="A21" s="14" t="s">
        <v>24</v>
      </c>
      <c r="B21" s="13"/>
      <c r="C21" s="11">
        <v>0.55000000000000004</v>
      </c>
      <c r="D21" s="11">
        <v>0.14000000000000001</v>
      </c>
      <c r="E21" s="11">
        <v>9.2999999999999999E-2</v>
      </c>
    </row>
    <row r="22" spans="1:15" x14ac:dyDescent="0.4">
      <c r="A22" s="9"/>
      <c r="C22" s="6"/>
      <c r="D22" s="6"/>
      <c r="E22" s="6"/>
    </row>
    <row r="23" spans="1:15" x14ac:dyDescent="0.4">
      <c r="A23" s="9" t="s">
        <v>25</v>
      </c>
      <c r="C23" s="15">
        <f>C$18+C$21</f>
        <v>3.1500000000000004</v>
      </c>
      <c r="D23" s="15">
        <f t="shared" ref="D23:E23" si="1">D$18+D$21</f>
        <v>-1.42</v>
      </c>
      <c r="E23" s="15">
        <f t="shared" si="1"/>
        <v>2.4129999999999998</v>
      </c>
      <c r="F23" s="2" t="s">
        <v>5</v>
      </c>
    </row>
    <row r="24" spans="1:15" x14ac:dyDescent="0.4">
      <c r="C24" s="16">
        <f>C$19+C$21</f>
        <v>-2.0499999999999998</v>
      </c>
      <c r="D24" s="16">
        <f t="shared" ref="D24:E24" si="2">D$19+D$21</f>
        <v>1.7000000000000002</v>
      </c>
      <c r="E24" s="16">
        <f t="shared" si="2"/>
        <v>-2.2269999999999999</v>
      </c>
      <c r="F24" s="2" t="s">
        <v>6</v>
      </c>
    </row>
    <row r="25" spans="1:15" x14ac:dyDescent="0.4">
      <c r="C25" s="16"/>
      <c r="D25" s="16"/>
      <c r="E25" s="16"/>
      <c r="F25" s="2"/>
    </row>
    <row r="26" spans="1:15" x14ac:dyDescent="0.4">
      <c r="B26" s="13"/>
      <c r="C26" s="13"/>
      <c r="D26" s="25" t="s">
        <v>26</v>
      </c>
      <c r="E26" s="19"/>
    </row>
    <row r="27" spans="1:15" x14ac:dyDescent="0.4">
      <c r="B27" s="1" t="s">
        <v>8</v>
      </c>
      <c r="C27" s="7">
        <v>6.3811999999999994E-2</v>
      </c>
      <c r="D27" s="7">
        <v>1.5583E-2</v>
      </c>
      <c r="E27" s="7">
        <v>4.8141000000000003E-2</v>
      </c>
    </row>
    <row r="28" spans="1:15" x14ac:dyDescent="0.4">
      <c r="B28" s="1" t="s">
        <v>9</v>
      </c>
      <c r="C28" s="7">
        <v>1.4701709999999999</v>
      </c>
      <c r="D28" s="7">
        <v>2.0028000000000001E-2</v>
      </c>
      <c r="E28" s="7">
        <v>2.0369999999999999E-2</v>
      </c>
    </row>
    <row r="29" spans="1:15" x14ac:dyDescent="0.4">
      <c r="B29" s="1" t="s">
        <v>10</v>
      </c>
      <c r="C29" s="7">
        <v>1.839459</v>
      </c>
      <c r="D29" s="7">
        <v>0.96634699999999996</v>
      </c>
      <c r="E29" s="7">
        <v>3.1171999999999998E-2</v>
      </c>
    </row>
    <row r="30" spans="1:15" x14ac:dyDescent="0.4">
      <c r="B30" s="1" t="s">
        <v>10</v>
      </c>
      <c r="C30" s="7">
        <v>1.8461810000000001</v>
      </c>
      <c r="D30" s="7">
        <v>-0.50320100000000001</v>
      </c>
      <c r="E30" s="7">
        <v>0.80620599999999998</v>
      </c>
    </row>
    <row r="31" spans="1:15" x14ac:dyDescent="0.4">
      <c r="B31" s="1" t="s">
        <v>11</v>
      </c>
      <c r="C31" s="7">
        <v>-0.48281499999999999</v>
      </c>
      <c r="D31" s="7">
        <v>0.67673300000000003</v>
      </c>
      <c r="E31" s="7">
        <v>1.1337820000000001</v>
      </c>
    </row>
    <row r="32" spans="1:15" x14ac:dyDescent="0.4">
      <c r="B32" s="1" t="s">
        <v>10</v>
      </c>
      <c r="C32" s="7">
        <v>-0.32712400000000003</v>
      </c>
      <c r="D32" s="7">
        <v>-1.003109</v>
      </c>
      <c r="E32" s="7">
        <v>4.6685999999999998E-2</v>
      </c>
    </row>
    <row r="33" spans="1:16" x14ac:dyDescent="0.4">
      <c r="B33" s="1" t="s">
        <v>12</v>
      </c>
      <c r="C33" s="7">
        <v>-0.58301700000000001</v>
      </c>
      <c r="D33" s="7">
        <v>0.83642499999999997</v>
      </c>
      <c r="E33" s="7">
        <v>-1.43316</v>
      </c>
    </row>
    <row r="34" spans="1:16" x14ac:dyDescent="0.4">
      <c r="B34" s="12" t="s">
        <v>18</v>
      </c>
      <c r="C34" s="10">
        <f>AVERAGE(C27:C33)</f>
        <v>0.54666671428571423</v>
      </c>
      <c r="D34" s="10">
        <f>AVERAGE(D27:D33)</f>
        <v>0.14411514285714283</v>
      </c>
      <c r="E34" s="10">
        <f>AVERAGE(E27:E33)</f>
        <v>9.3313857142857143E-2</v>
      </c>
      <c r="F34" s="5"/>
      <c r="G34" s="5"/>
      <c r="H34" s="5"/>
    </row>
    <row r="36" spans="1:16" x14ac:dyDescent="0.4">
      <c r="A36" t="s">
        <v>13</v>
      </c>
      <c r="B36" s="15">
        <f>C23</f>
        <v>3.1500000000000004</v>
      </c>
      <c r="C36" s="15">
        <f>D23</f>
        <v>-1.42</v>
      </c>
      <c r="D36" s="15">
        <f>E23</f>
        <v>2.4129999999999998</v>
      </c>
      <c r="E36" s="4" t="s">
        <v>14</v>
      </c>
      <c r="F36" s="16">
        <f>C24</f>
        <v>-2.0499999999999998</v>
      </c>
      <c r="G36" s="16">
        <f>D24</f>
        <v>1.7000000000000002</v>
      </c>
      <c r="H36" s="16">
        <f>E24</f>
        <v>-2.2269999999999999</v>
      </c>
      <c r="I36" s="1" t="s">
        <v>7</v>
      </c>
    </row>
    <row r="37" spans="1:16" x14ac:dyDescent="0.4">
      <c r="B37" s="1"/>
      <c r="C37" s="1"/>
      <c r="D37" s="1"/>
      <c r="E37" s="1"/>
      <c r="F37" s="1"/>
      <c r="G37" s="1"/>
      <c r="H37" s="1"/>
    </row>
    <row r="38" spans="1:16" x14ac:dyDescent="0.4">
      <c r="A38" s="20" t="s">
        <v>17</v>
      </c>
      <c r="B38" s="21" t="str">
        <f>CONCATENATE(A36,B36," ",C36," ",D36,E36,F36," ",G36," ",H36,I36)</f>
        <v>dipole dip width 0.2 {3.15 -1.42 2.413} { -2.05 1.7 -2.227};</v>
      </c>
      <c r="C38" s="21"/>
      <c r="D38" s="21"/>
      <c r="E38" s="21"/>
      <c r="F38" s="1"/>
      <c r="G38" s="1"/>
      <c r="H38" s="1"/>
      <c r="N38"/>
      <c r="O38"/>
      <c r="P38"/>
    </row>
    <row r="39" spans="1:16" x14ac:dyDescent="0.4">
      <c r="B39" s="1"/>
      <c r="C39" s="1"/>
      <c r="D39" s="1"/>
      <c r="E39" s="1"/>
      <c r="F39" s="1"/>
      <c r="G39" s="1"/>
      <c r="H39" s="1"/>
    </row>
    <row r="40" spans="1:16" x14ac:dyDescent="0.4">
      <c r="B40" s="1"/>
      <c r="C40" s="1"/>
      <c r="D40" s="1"/>
      <c r="E40" s="1"/>
      <c r="F40" s="1"/>
      <c r="G40" s="1"/>
      <c r="H40" s="1"/>
    </row>
  </sheetData>
  <hyperlinks>
    <hyperlink ref="A4" r:id="rId1" xr:uid="{87C2518A-B08E-47C6-AE76-7647096AAA9F}"/>
  </hyperlinks>
  <printOptions gridLines="1"/>
  <pageMargins left="0.70866141732283472" right="0.70866141732283472" top="0.74803149606299213" bottom="0.74803149606299213" header="0.31496062992125984" footer="0.31496062992125984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Keller</dc:creator>
  <cp:lastModifiedBy>John Keller</cp:lastModifiedBy>
  <cp:lastPrinted>2023-12-08T19:02:37Z</cp:lastPrinted>
  <dcterms:created xsi:type="dcterms:W3CDTF">2023-02-14T04:57:37Z</dcterms:created>
  <dcterms:modified xsi:type="dcterms:W3CDTF">2023-12-09T19:12:30Z</dcterms:modified>
</cp:coreProperties>
</file>